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iovanni_gottardi_regione_emilia-romagna_it/Documents/Allegati/documenti/Mestieri artistici e tradizionali/"/>
    </mc:Choice>
  </mc:AlternateContent>
  <xr:revisionPtr revIDLastSave="10" documentId="8_{5B48FDDA-1364-4CCF-BA71-B0A723621678}" xr6:coauthVersionLast="47" xr6:coauthVersionMax="47" xr10:uidLastSave="{913D5953-DACA-459D-8B24-96096D754A93}"/>
  <bookViews>
    <workbookView xWindow="-120" yWindow="-120" windowWidth="29040" windowHeight="15840" activeTab="1" xr2:uid="{446F8C1A-A868-4C7F-B220-5501AE69D6F0}"/>
  </bookViews>
  <sheets>
    <sheet name="Numero di imprese" sheetId="2" r:id="rId1"/>
    <sheet name="Grafic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3" l="1"/>
  <c r="B77" i="3"/>
  <c r="A78" i="3"/>
  <c r="B78" i="3"/>
  <c r="B76" i="3"/>
  <c r="A76" i="3"/>
  <c r="B61" i="3"/>
  <c r="B43" i="3"/>
  <c r="C57" i="3" s="1"/>
  <c r="B9" i="3"/>
  <c r="B8" i="3"/>
  <c r="B7" i="3"/>
  <c r="B6" i="3"/>
  <c r="B5" i="3"/>
  <c r="B36" i="2"/>
  <c r="C7" i="2" s="1"/>
  <c r="B5" i="2"/>
  <c r="C5" i="2" s="1"/>
  <c r="C76" i="3" l="1"/>
  <c r="C27" i="3"/>
  <c r="C43" i="3"/>
  <c r="C78" i="3"/>
  <c r="C77" i="3"/>
  <c r="B79" i="3"/>
  <c r="C79" i="3" s="1"/>
  <c r="C31" i="3"/>
  <c r="C54" i="3"/>
  <c r="C35" i="3"/>
  <c r="C58" i="3"/>
  <c r="C39" i="3"/>
  <c r="C28" i="3"/>
  <c r="C32" i="3"/>
  <c r="C40" i="3"/>
  <c r="C55" i="3"/>
  <c r="C59" i="3"/>
  <c r="C25" i="3"/>
  <c r="C29" i="3"/>
  <c r="C33" i="3"/>
  <c r="C37" i="3"/>
  <c r="C41" i="3"/>
  <c r="C52" i="3"/>
  <c r="C56" i="3"/>
  <c r="C60" i="3"/>
  <c r="C36" i="3"/>
  <c r="C26" i="3"/>
  <c r="C30" i="3"/>
  <c r="C34" i="3"/>
  <c r="C38" i="3"/>
  <c r="C42" i="3"/>
  <c r="C53" i="3"/>
  <c r="C61" i="3"/>
  <c r="B10" i="3"/>
  <c r="C36" i="2"/>
  <c r="C34" i="2"/>
  <c r="C30" i="2"/>
  <c r="C26" i="2"/>
  <c r="C22" i="2"/>
  <c r="C18" i="2"/>
  <c r="C14" i="2"/>
  <c r="C10" i="2"/>
  <c r="C6" i="2"/>
  <c r="C33" i="2"/>
  <c r="C16" i="2"/>
  <c r="C29" i="2"/>
  <c r="C25" i="2"/>
  <c r="C21" i="2"/>
  <c r="C17" i="2"/>
  <c r="C13" i="2"/>
  <c r="C9" i="2"/>
  <c r="C32" i="2"/>
  <c r="C28" i="2"/>
  <c r="C24" i="2"/>
  <c r="C20" i="2"/>
  <c r="C12" i="2"/>
  <c r="C8" i="2"/>
  <c r="C35" i="2"/>
  <c r="C31" i="2"/>
  <c r="C27" i="2"/>
  <c r="C23" i="2"/>
  <c r="C19" i="2"/>
  <c r="C15" i="2"/>
  <c r="C11" i="2"/>
  <c r="C6" i="3" l="1"/>
  <c r="C10" i="3"/>
  <c r="C9" i="3"/>
  <c r="C5" i="3"/>
  <c r="C8" i="3"/>
  <c r="C7" i="3"/>
</calcChain>
</file>

<file path=xl/sharedStrings.xml><?xml version="1.0" encoding="utf-8"?>
<sst xmlns="http://schemas.openxmlformats.org/spreadsheetml/2006/main" count="98" uniqueCount="79">
  <si>
    <t>Tabella 1</t>
  </si>
  <si>
    <t>Numero di imprese artigiane iscritte alla sezione delle imprese artigianali artistiche per settore di attività principale</t>
  </si>
  <si>
    <t>dati aggiornati al 08 2020</t>
  </si>
  <si>
    <t>Descrizione attività principale</t>
  </si>
  <si>
    <t>Numero di imprese</t>
  </si>
  <si>
    <t>Quota percentuale</t>
  </si>
  <si>
    <t>Attività manifatturiere</t>
  </si>
  <si>
    <t>di cui industrie alimentari e delle bevande</t>
  </si>
  <si>
    <t xml:space="preserve">          industrie tessili</t>
  </si>
  <si>
    <t xml:space="preserve">          confezioni di articoli di abbigliamento</t>
  </si>
  <si>
    <t xml:space="preserve">          fabbricazione di articoli in pelle</t>
  </si>
  <si>
    <t xml:space="preserve">          industrie del legno</t>
  </si>
  <si>
    <t xml:space="preserve">          fabbricazione della carta e dei prodotti di carta</t>
  </si>
  <si>
    <t xml:space="preserve">          stampa</t>
  </si>
  <si>
    <t xml:space="preserve">          fabbricazione di prodotti chimici</t>
  </si>
  <si>
    <t xml:space="preserve">          fabbricazione di articoli in gomma e materie plastiche</t>
  </si>
  <si>
    <t xml:space="preserve">          fabbricazione dei prodotti dei minerali non metalliferi</t>
  </si>
  <si>
    <t xml:space="preserve">          fabbricazione dei prodotti in metallo e metallurgia</t>
  </si>
  <si>
    <t xml:space="preserve">          fabbricazione di computer e prodotti di elettronica e ottica</t>
  </si>
  <si>
    <t xml:space="preserve">          fabbricazione di apparecchiature elettriche</t>
  </si>
  <si>
    <t xml:space="preserve">          fabbricazione di macchinari</t>
  </si>
  <si>
    <t xml:space="preserve">          fabbricazione di parti ed accessori per autoveicoli</t>
  </si>
  <si>
    <t xml:space="preserve">          fabbricazione di mobili</t>
  </si>
  <si>
    <t xml:space="preserve">          altre industrie manifatturiere</t>
  </si>
  <si>
    <t xml:space="preserve">          riparazione e manutenzione di prodotti in metallo</t>
  </si>
  <si>
    <t>Lavori edili di costruzioni speciali</t>
  </si>
  <si>
    <t>Commercio all'ingrosso e al dettaglio</t>
  </si>
  <si>
    <t>Attività dei servizi di ristorazione</t>
  </si>
  <si>
    <t>Attività editoriali ed i produzione cinematografica</t>
  </si>
  <si>
    <t>Produzione di software</t>
  </si>
  <si>
    <t>Pubblicità</t>
  </si>
  <si>
    <t>Attività di design e fotografiche</t>
  </si>
  <si>
    <t>Cura e manutenzione del paesaggio</t>
  </si>
  <si>
    <t>Attività di supporto alle imprese</t>
  </si>
  <si>
    <t>Attività creative, artistiche e di intrattenimento</t>
  </si>
  <si>
    <t>Riparazione di computer e di beni per uso personale</t>
  </si>
  <si>
    <t>Servizi degli acconciatori, manicure, pedicure e trattamenti estetici</t>
  </si>
  <si>
    <t>TOTALE</t>
  </si>
  <si>
    <t>Tabella 2</t>
  </si>
  <si>
    <t>Numero di imprese artigiane iscritte alla sezione delle imprese artigianali artistiche</t>
  </si>
  <si>
    <t>Imprese attive nei settori manifatturieri</t>
  </si>
  <si>
    <t>Imprese attive nelll'edilizia</t>
  </si>
  <si>
    <t>Imprese attive nel commercio e nella ristorazione</t>
  </si>
  <si>
    <t>Imprese attive nei servizi alle imprese</t>
  </si>
  <si>
    <t>Imprese attive nei servizi alle persone</t>
  </si>
  <si>
    <t>Totale</t>
  </si>
  <si>
    <t>Tabella 3</t>
  </si>
  <si>
    <t>Dettaglio imprese manifatturiere</t>
  </si>
  <si>
    <t>Industrie alimentari e delle bevande</t>
  </si>
  <si>
    <t>Industrie tessili</t>
  </si>
  <si>
    <t>Confezioni di articoli di abbigliamento</t>
  </si>
  <si>
    <t>Fabbricazione di articoli in pelle</t>
  </si>
  <si>
    <t>Industrie del legno</t>
  </si>
  <si>
    <t>Fabbricazione della carta e dei prodotti di carta</t>
  </si>
  <si>
    <t>Stampa</t>
  </si>
  <si>
    <t>Fabbricazione di prodotti chimici</t>
  </si>
  <si>
    <t>Fabbricazione di articoli in gomma e materie plastiche</t>
  </si>
  <si>
    <t>Fabbricazione dei prodotti dei minerali non metalliferi</t>
  </si>
  <si>
    <t>Fabbricazione dei prodotti in metallo e metallurgia</t>
  </si>
  <si>
    <t>Fabbricazione di computer e prodotti di elettronica e ottica</t>
  </si>
  <si>
    <t>Fabbricazione di apparecchiature elettriche</t>
  </si>
  <si>
    <t>Fabbricazione di macchinari</t>
  </si>
  <si>
    <t>Fabbricazione di parti ed accessori per autoveicoli</t>
  </si>
  <si>
    <t>Fabbricazione di mobili</t>
  </si>
  <si>
    <t>Altre industrie manifatturiere</t>
  </si>
  <si>
    <t>Riparazione e manutenzione di prodotti in metallo</t>
  </si>
  <si>
    <t>Tabella 4</t>
  </si>
  <si>
    <t>Dettaglio imprese manifatturiere: altre industrie manifatturiere</t>
  </si>
  <si>
    <t>Coniazione di monete</t>
  </si>
  <si>
    <t>Fabbricazione di oggetti di gioielleria ed oreficeria</t>
  </si>
  <si>
    <t>Fabbricazione di bigiotteria e articoli simili</t>
  </si>
  <si>
    <t>Fabbricazione di strumenti musicali</t>
  </si>
  <si>
    <t>Fabbricazione di giochi (inclusi i giochi elettronici)</t>
  </si>
  <si>
    <t>Fabbricazione di protesi dentarie</t>
  </si>
  <si>
    <t>Fabbricazione di scope e spazzole</t>
  </si>
  <si>
    <t>Fabbricazione di ombrelli, bottoni, chiusure lampo, parrucche e affini</t>
  </si>
  <si>
    <t>Fabbricazione di altri articoli nca</t>
  </si>
  <si>
    <t>Tabella 5</t>
  </si>
  <si>
    <t>Dettaglio imprese dei servizi alle persone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</si>
</sst>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5" fillId="0" borderId="1" xfId="2" applyFont="1" applyBorder="1" applyAlignment="1">
      <alignment wrapText="1"/>
    </xf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Normale" xfId="0" builtinId="0"/>
    <cellStyle name="Normale_Grafici" xfId="2" xr:uid="{649CF9C2-7838-4B25-8069-749F7E132201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9565217391305"/>
          <c:y val="0.11263432060051574"/>
          <c:w val="0.78959627329192561"/>
          <c:h val="0.678195983160748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F1D-4C23-93B7-F3443644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F1D-4C23-93B7-F3443644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F1D-4C23-93B7-F3443644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F1D-4C23-93B7-F34436449D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F1D-4C23-93B7-F34436449DFE}"/>
              </c:ext>
            </c:extLst>
          </c:dPt>
          <c:dLbls>
            <c:dLbl>
              <c:idx val="0"/>
              <c:layout>
                <c:manualLayout>
                  <c:x val="-1.0351966873706099E-2"/>
                  <c:y val="0.262582056892778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D-4C23-93B7-F34436449DFE}"/>
                </c:ext>
              </c:extLst>
            </c:dLbl>
            <c:dLbl>
              <c:idx val="1"/>
              <c:layout>
                <c:manualLayout>
                  <c:x val="8.5403726708074529E-2"/>
                  <c:y val="7.65864332603938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D-4C23-93B7-F34436449DFE}"/>
                </c:ext>
              </c:extLst>
            </c:dLbl>
            <c:dLbl>
              <c:idx val="2"/>
              <c:layout>
                <c:manualLayout>
                  <c:x val="-3.8819875776397512E-2"/>
                  <c:y val="6.19985412107950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D-4C23-93B7-F34436449DFE}"/>
                </c:ext>
              </c:extLst>
            </c:dLbl>
            <c:dLbl>
              <c:idx val="3"/>
              <c:layout>
                <c:manualLayout>
                  <c:x val="-1.2939958592132508E-2"/>
                  <c:y val="-5.47045951859956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D-4C23-93B7-F34436449DFE}"/>
                </c:ext>
              </c:extLst>
            </c:dLbl>
            <c:dLbl>
              <c:idx val="4"/>
              <c:layout>
                <c:manualLayout>
                  <c:x val="-4.917184265010352E-2"/>
                  <c:y val="-5.10576221735958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D-4C23-93B7-F34436449D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2540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Grafici!$A$5:$A$9</c:f>
              <c:strCache>
                <c:ptCount val="5"/>
                <c:pt idx="0">
                  <c:v>Imprese attive nei settori manifatturieri</c:v>
                </c:pt>
                <c:pt idx="1">
                  <c:v>Imprese attive nelll'edilizia</c:v>
                </c:pt>
                <c:pt idx="2">
                  <c:v>Imprese attive nel commercio e nella ristorazione</c:v>
                </c:pt>
                <c:pt idx="3">
                  <c:v>Imprese attive nei servizi alle imprese</c:v>
                </c:pt>
                <c:pt idx="4">
                  <c:v>Imprese attive nei servizi alle persone</c:v>
                </c:pt>
              </c:strCache>
            </c:strRef>
          </c:cat>
          <c:val>
            <c:numRef>
              <c:f>Grafici!$C$5:$C$9</c:f>
              <c:numCache>
                <c:formatCode>0.0%</c:formatCode>
                <c:ptCount val="5"/>
                <c:pt idx="0">
                  <c:v>0.56380208333333337</c:v>
                </c:pt>
                <c:pt idx="1">
                  <c:v>2.9947916666666668E-2</c:v>
                </c:pt>
                <c:pt idx="2">
                  <c:v>5.078125E-2</c:v>
                </c:pt>
                <c:pt idx="3">
                  <c:v>6.1197916666666664E-2</c:v>
                </c:pt>
                <c:pt idx="4">
                  <c:v>0.29427083333333331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D-4C23-93B7-F34436449DF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23578302712161"/>
          <c:y val="2.7864855451062348E-2"/>
          <c:w val="0.45611832895888016"/>
          <c:h val="0.8913330974693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Grafici!$A$25:$A$42</c:f>
              <c:strCache>
                <c:ptCount val="18"/>
                <c:pt idx="0">
                  <c:v>Industrie alimentari e delle bevande</c:v>
                </c:pt>
                <c:pt idx="1">
                  <c:v>Industrie tessili</c:v>
                </c:pt>
                <c:pt idx="2">
                  <c:v>Confezioni di articoli di abbigliamento</c:v>
                </c:pt>
                <c:pt idx="3">
                  <c:v>Fabbricazione di articoli in pelle</c:v>
                </c:pt>
                <c:pt idx="4">
                  <c:v>Industrie del legno</c:v>
                </c:pt>
                <c:pt idx="5">
                  <c:v>Fabbricazione della carta e dei prodotti di carta</c:v>
                </c:pt>
                <c:pt idx="6">
                  <c:v>Stampa</c:v>
                </c:pt>
                <c:pt idx="7">
                  <c:v>Fabbricazione di prodotti chimici</c:v>
                </c:pt>
                <c:pt idx="8">
                  <c:v>Fabbricazione di articoli in gomma e materie plastiche</c:v>
                </c:pt>
                <c:pt idx="9">
                  <c:v>Fabbricazione dei prodotti dei minerali non metalliferi</c:v>
                </c:pt>
                <c:pt idx="10">
                  <c:v>Fabbricazione dei prodotti in metallo e metallurgia</c:v>
                </c:pt>
                <c:pt idx="11">
                  <c:v>Fabbricazione di computer e prodotti di elettronica e ottica</c:v>
                </c:pt>
                <c:pt idx="12">
                  <c:v>Fabbricazione di apparecchiature elettriche</c:v>
                </c:pt>
                <c:pt idx="13">
                  <c:v>Fabbricazione di macchinari</c:v>
                </c:pt>
                <c:pt idx="14">
                  <c:v>Fabbricazione di parti ed accessori per autoveicoli</c:v>
                </c:pt>
                <c:pt idx="15">
                  <c:v>Fabbricazione di mobili</c:v>
                </c:pt>
                <c:pt idx="16">
                  <c:v>Altre industrie manifatturiere</c:v>
                </c:pt>
                <c:pt idx="17">
                  <c:v>Riparazione e manutenzione di prodotti in metallo</c:v>
                </c:pt>
              </c:strCache>
            </c:strRef>
          </c:cat>
          <c:val>
            <c:numRef>
              <c:f>Grafici!$C$25:$C$42</c:f>
              <c:numCache>
                <c:formatCode>0.0%</c:formatCode>
                <c:ptCount val="18"/>
                <c:pt idx="0">
                  <c:v>0.13856812933025403</c:v>
                </c:pt>
                <c:pt idx="1">
                  <c:v>5.0808314087759814E-2</c:v>
                </c:pt>
                <c:pt idx="2">
                  <c:v>0.18013856812933027</c:v>
                </c:pt>
                <c:pt idx="3">
                  <c:v>8.5450346420323328E-2</c:v>
                </c:pt>
                <c:pt idx="4">
                  <c:v>5.5427251732101619E-2</c:v>
                </c:pt>
                <c:pt idx="5">
                  <c:v>2.3094688221709007E-3</c:v>
                </c:pt>
                <c:pt idx="6">
                  <c:v>3.9260969976905313E-2</c:v>
                </c:pt>
                <c:pt idx="7">
                  <c:v>2.3094688221709007E-3</c:v>
                </c:pt>
                <c:pt idx="8">
                  <c:v>1.3856812933025405E-2</c:v>
                </c:pt>
                <c:pt idx="9">
                  <c:v>0.10854503464203233</c:v>
                </c:pt>
                <c:pt idx="10">
                  <c:v>7.8521939953810627E-2</c:v>
                </c:pt>
                <c:pt idx="11">
                  <c:v>2.3094688221709007E-3</c:v>
                </c:pt>
                <c:pt idx="12">
                  <c:v>6.9284064665127024E-3</c:v>
                </c:pt>
                <c:pt idx="13">
                  <c:v>6.9284064665127024E-3</c:v>
                </c:pt>
                <c:pt idx="14">
                  <c:v>2.3094688221709007E-3</c:v>
                </c:pt>
                <c:pt idx="15">
                  <c:v>5.3117782909930716E-2</c:v>
                </c:pt>
                <c:pt idx="16">
                  <c:v>0.16859122401847576</c:v>
                </c:pt>
                <c:pt idx="17">
                  <c:v>4.6189376443418013E-3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A-46A9-9D76-B16D8BC6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306368"/>
        <c:axId val="715306696"/>
      </c:barChart>
      <c:catAx>
        <c:axId val="715306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06696"/>
        <c:crosses val="autoZero"/>
        <c:auto val="1"/>
        <c:lblAlgn val="ctr"/>
        <c:lblOffset val="100"/>
        <c:noMultiLvlLbl val="0"/>
      </c:catAx>
      <c:valAx>
        <c:axId val="7153066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0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23578302712161"/>
          <c:y val="2.7864855451062348E-2"/>
          <c:w val="0.45611832895888016"/>
          <c:h val="0.8913330974693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Grafici!$A$52:$A$60</c:f>
              <c:strCache>
                <c:ptCount val="9"/>
                <c:pt idx="0">
                  <c:v>Coniazione di monete</c:v>
                </c:pt>
                <c:pt idx="1">
                  <c:v>Fabbricazione di oggetti di gioielleria ed oreficeria</c:v>
                </c:pt>
                <c:pt idx="2">
                  <c:v>Fabbricazione di bigiotteria e articoli simili</c:v>
                </c:pt>
                <c:pt idx="3">
                  <c:v>Fabbricazione di strumenti musicali</c:v>
                </c:pt>
                <c:pt idx="4">
                  <c:v>Fabbricazione di giochi (inclusi i giochi elettronici)</c:v>
                </c:pt>
                <c:pt idx="5">
                  <c:v>Fabbricazione di protesi dentarie</c:v>
                </c:pt>
                <c:pt idx="6">
                  <c:v>Fabbricazione di scope e spazzole</c:v>
                </c:pt>
                <c:pt idx="7">
                  <c:v>Fabbricazione di ombrelli, bottoni, chiusure lampo, parrucche e affini</c:v>
                </c:pt>
                <c:pt idx="8">
                  <c:v>Fabbricazione di altri articoli nca</c:v>
                </c:pt>
              </c:strCache>
            </c:strRef>
          </c:cat>
          <c:val>
            <c:numRef>
              <c:f>Grafici!$C$52:$C$60</c:f>
              <c:numCache>
                <c:formatCode>0.0%</c:formatCode>
                <c:ptCount val="9"/>
                <c:pt idx="0">
                  <c:v>2.3094688221709007E-3</c:v>
                </c:pt>
                <c:pt idx="1">
                  <c:v>6.6974595842956119E-2</c:v>
                </c:pt>
                <c:pt idx="2">
                  <c:v>1.6166281755196306E-2</c:v>
                </c:pt>
                <c:pt idx="3">
                  <c:v>3.0023094688221709E-2</c:v>
                </c:pt>
                <c:pt idx="4">
                  <c:v>2.3094688221709007E-3</c:v>
                </c:pt>
                <c:pt idx="5">
                  <c:v>9.2378752886836026E-3</c:v>
                </c:pt>
                <c:pt idx="6">
                  <c:v>2.3094688221709007E-3</c:v>
                </c:pt>
                <c:pt idx="7">
                  <c:v>6.9284064665127024E-3</c:v>
                </c:pt>
                <c:pt idx="8">
                  <c:v>3.2332563510392612E-2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0-4C35-86D7-4D7B0A884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306368"/>
        <c:axId val="715306696"/>
      </c:barChart>
      <c:catAx>
        <c:axId val="715306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06696"/>
        <c:crosses val="autoZero"/>
        <c:auto val="1"/>
        <c:lblAlgn val="ctr"/>
        <c:lblOffset val="100"/>
        <c:noMultiLvlLbl val="0"/>
      </c:catAx>
      <c:valAx>
        <c:axId val="7153066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0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23578302712161"/>
          <c:y val="2.7864855451062348E-2"/>
          <c:w val="0.45611832895888016"/>
          <c:h val="0.8913330974693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Grafici!$A$76:$A$78</c:f>
              <c:strCache>
                <c:ptCount val="3"/>
                <c:pt idx="0">
                  <c:v>Attività creative, artistiche e di intrattenimento</c:v>
                </c:pt>
                <c:pt idx="1">
                  <c:v>Riparazione di computer e di beni per uso personale</c:v>
                </c:pt>
                <c:pt idx="2">
                  <c:v>Servizi degli acconciatori, manicure, pedicure e trattamenti estetici</c:v>
                </c:pt>
              </c:strCache>
            </c:strRef>
          </c:cat>
          <c:val>
            <c:numRef>
              <c:f>Grafici!$C$76:$C$78</c:f>
              <c:numCache>
                <c:formatCode>0.0%</c:formatCode>
                <c:ptCount val="3"/>
                <c:pt idx="0">
                  <c:v>0.13163972286374134</c:v>
                </c:pt>
                <c:pt idx="1">
                  <c:v>8.5450346420323328E-2</c:v>
                </c:pt>
                <c:pt idx="2">
                  <c:v>0.30484988452655887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E-4275-B4C3-A09A308D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306368"/>
        <c:axId val="715306696"/>
      </c:barChart>
      <c:catAx>
        <c:axId val="715306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06696"/>
        <c:crosses val="autoZero"/>
        <c:auto val="1"/>
        <c:lblAlgn val="ctr"/>
        <c:lblOffset val="100"/>
        <c:noMultiLvlLbl val="0"/>
      </c:catAx>
      <c:valAx>
        <c:axId val="7153066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0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883920</xdr:colOff>
      <xdr:row>0</xdr:row>
      <xdr:rowOff>175260</xdr:rowOff>
    </xdr:from>
    <xdr:to>
      <xdr:col>11</xdr:col>
      <xdr:colOff>91440</xdr:colOff>
      <xdr:row>17</xdr:row>
      <xdr:rowOff>91440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C313316-6181-48F8-AD99-A345248A4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1409700</xdr:colOff>
      <xdr:row>22</xdr:row>
      <xdr:rowOff>179070</xdr:rowOff>
    </xdr:from>
    <xdr:to>
      <xdr:col>11</xdr:col>
      <xdr:colOff>281940</xdr:colOff>
      <xdr:row>42</xdr:row>
      <xdr:rowOff>167640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FCB2D62-861E-4B43-888C-F97C59A54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48</xdr:row>
      <xdr:rowOff>0</xdr:rowOff>
    </xdr:from>
    <xdr:to>
      <xdr:col>11</xdr:col>
      <xdr:colOff>304800</xdr:colOff>
      <xdr:row>67</xdr:row>
      <xdr:rowOff>125730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5080188-C2AE-4AB0-9D54-ED4C214C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11</xdr:col>
      <xdr:colOff>304800</xdr:colOff>
      <xdr:row>89</xdr:row>
      <xdr:rowOff>118110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46C1E8B-B43E-42CD-8BC7-345E9A00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0AEC-2536-4BBA-9514-355DB1AC46D2}">
  <dimension ref="A1:C36"/>
  <sheetViews>
    <sheetView topLeftCell="A20" workbookViewId="0">
      <selection activeCell="C4" sqref="C4"/>
    </sheetView>
  </sheetViews>
  <sheetFormatPr defaultRowHeight="15"/>
  <cols>
    <col min="1" max="1" width="84.7109375" customWidth="1"/>
    <col min="2" max="2" width="16.7109375" style="1" customWidth="1"/>
    <col min="3" max="3" width="21.7109375" style="1" customWidth="1"/>
  </cols>
  <sheetData>
    <row r="1" spans="1:3" s="14" customFormat="1" ht="18.75">
      <c r="A1" s="14" t="s">
        <v>0</v>
      </c>
      <c r="B1" s="15"/>
      <c r="C1" s="15"/>
    </row>
    <row r="2" spans="1:3" s="14" customFormat="1" ht="18.75">
      <c r="A2" s="14" t="s">
        <v>1</v>
      </c>
      <c r="B2" s="15"/>
      <c r="C2" s="15"/>
    </row>
    <row r="3" spans="1:3">
      <c r="A3" t="s">
        <v>2</v>
      </c>
    </row>
    <row r="4" spans="1:3" ht="34.15" customHeight="1">
      <c r="A4" s="12" t="s">
        <v>3</v>
      </c>
      <c r="B4" s="13" t="s">
        <v>4</v>
      </c>
      <c r="C4" s="13" t="s">
        <v>5</v>
      </c>
    </row>
    <row r="5" spans="1:3">
      <c r="A5" s="2" t="s">
        <v>6</v>
      </c>
      <c r="B5" s="3">
        <f>SUM(B6:B23)</f>
        <v>433</v>
      </c>
      <c r="C5" s="4">
        <f>B5/$B$36</f>
        <v>0.56380208333333337</v>
      </c>
    </row>
    <row r="6" spans="1:3">
      <c r="A6" s="5" t="s">
        <v>7</v>
      </c>
      <c r="B6" s="21">
        <v>60</v>
      </c>
      <c r="C6" s="22">
        <f t="shared" ref="C6:C36" si="0">B6/$B$36</f>
        <v>7.8125E-2</v>
      </c>
    </row>
    <row r="7" spans="1:3">
      <c r="A7" s="5" t="s">
        <v>8</v>
      </c>
      <c r="B7" s="21">
        <v>22</v>
      </c>
      <c r="C7" s="22">
        <f t="shared" si="0"/>
        <v>2.8645833333333332E-2</v>
      </c>
    </row>
    <row r="8" spans="1:3">
      <c r="A8" s="5" t="s">
        <v>9</v>
      </c>
      <c r="B8" s="21">
        <v>78</v>
      </c>
      <c r="C8" s="22">
        <f t="shared" si="0"/>
        <v>0.1015625</v>
      </c>
    </row>
    <row r="9" spans="1:3">
      <c r="A9" s="5" t="s">
        <v>10</v>
      </c>
      <c r="B9" s="21">
        <v>37</v>
      </c>
      <c r="C9" s="22">
        <f t="shared" si="0"/>
        <v>4.8177083333333336E-2</v>
      </c>
    </row>
    <row r="10" spans="1:3">
      <c r="A10" s="5" t="s">
        <v>11</v>
      </c>
      <c r="B10" s="21">
        <v>24</v>
      </c>
      <c r="C10" s="22">
        <f t="shared" si="0"/>
        <v>3.125E-2</v>
      </c>
    </row>
    <row r="11" spans="1:3">
      <c r="A11" s="5" t="s">
        <v>12</v>
      </c>
      <c r="B11" s="21">
        <v>1</v>
      </c>
      <c r="C11" s="22">
        <f t="shared" si="0"/>
        <v>1.3020833333333333E-3</v>
      </c>
    </row>
    <row r="12" spans="1:3">
      <c r="A12" s="5" t="s">
        <v>13</v>
      </c>
      <c r="B12" s="21">
        <v>17</v>
      </c>
      <c r="C12" s="22">
        <f t="shared" si="0"/>
        <v>2.2135416666666668E-2</v>
      </c>
    </row>
    <row r="13" spans="1:3">
      <c r="A13" s="5" t="s">
        <v>14</v>
      </c>
      <c r="B13" s="21">
        <v>1</v>
      </c>
      <c r="C13" s="22">
        <f t="shared" si="0"/>
        <v>1.3020833333333333E-3</v>
      </c>
    </row>
    <row r="14" spans="1:3">
      <c r="A14" s="5" t="s">
        <v>15</v>
      </c>
      <c r="B14" s="21">
        <v>6</v>
      </c>
      <c r="C14" s="22">
        <f t="shared" si="0"/>
        <v>7.8125E-3</v>
      </c>
    </row>
    <row r="15" spans="1:3">
      <c r="A15" s="5" t="s">
        <v>16</v>
      </c>
      <c r="B15" s="21">
        <v>47</v>
      </c>
      <c r="C15" s="22">
        <f t="shared" si="0"/>
        <v>6.1197916666666664E-2</v>
      </c>
    </row>
    <row r="16" spans="1:3">
      <c r="A16" s="5" t="s">
        <v>17</v>
      </c>
      <c r="B16" s="21">
        <v>34</v>
      </c>
      <c r="C16" s="22">
        <f t="shared" si="0"/>
        <v>4.4270833333333336E-2</v>
      </c>
    </row>
    <row r="17" spans="1:3">
      <c r="A17" s="5" t="s">
        <v>18</v>
      </c>
      <c r="B17" s="21">
        <v>1</v>
      </c>
      <c r="C17" s="22">
        <f t="shared" si="0"/>
        <v>1.3020833333333333E-3</v>
      </c>
    </row>
    <row r="18" spans="1:3">
      <c r="A18" s="5" t="s">
        <v>19</v>
      </c>
      <c r="B18" s="21">
        <v>3</v>
      </c>
      <c r="C18" s="22">
        <f t="shared" si="0"/>
        <v>3.90625E-3</v>
      </c>
    </row>
    <row r="19" spans="1:3">
      <c r="A19" s="5" t="s">
        <v>20</v>
      </c>
      <c r="B19" s="21">
        <v>3</v>
      </c>
      <c r="C19" s="22">
        <f t="shared" si="0"/>
        <v>3.90625E-3</v>
      </c>
    </row>
    <row r="20" spans="1:3">
      <c r="A20" s="5" t="s">
        <v>21</v>
      </c>
      <c r="B20" s="21">
        <v>1</v>
      </c>
      <c r="C20" s="22">
        <f t="shared" si="0"/>
        <v>1.3020833333333333E-3</v>
      </c>
    </row>
    <row r="21" spans="1:3">
      <c r="A21" s="5" t="s">
        <v>22</v>
      </c>
      <c r="B21" s="21">
        <v>23</v>
      </c>
      <c r="C21" s="22">
        <f t="shared" si="0"/>
        <v>2.9947916666666668E-2</v>
      </c>
    </row>
    <row r="22" spans="1:3">
      <c r="A22" s="5" t="s">
        <v>23</v>
      </c>
      <c r="B22" s="21">
        <v>73</v>
      </c>
      <c r="C22" s="22">
        <f t="shared" si="0"/>
        <v>9.5052083333333329E-2</v>
      </c>
    </row>
    <row r="23" spans="1:3">
      <c r="A23" s="5" t="s">
        <v>24</v>
      </c>
      <c r="B23" s="21">
        <v>2</v>
      </c>
      <c r="C23" s="22">
        <f t="shared" si="0"/>
        <v>2.6041666666666665E-3</v>
      </c>
    </row>
    <row r="24" spans="1:3">
      <c r="A24" s="6" t="s">
        <v>25</v>
      </c>
      <c r="B24" s="7">
        <v>23</v>
      </c>
      <c r="C24" s="8">
        <f t="shared" si="0"/>
        <v>2.9947916666666668E-2</v>
      </c>
    </row>
    <row r="25" spans="1:3">
      <c r="A25" s="6" t="s">
        <v>26</v>
      </c>
      <c r="B25" s="7">
        <v>2</v>
      </c>
      <c r="C25" s="8">
        <f t="shared" si="0"/>
        <v>2.6041666666666665E-3</v>
      </c>
    </row>
    <row r="26" spans="1:3">
      <c r="A26" s="6" t="s">
        <v>27</v>
      </c>
      <c r="B26" s="7">
        <v>37</v>
      </c>
      <c r="C26" s="8">
        <f t="shared" si="0"/>
        <v>4.8177083333333336E-2</v>
      </c>
    </row>
    <row r="27" spans="1:3">
      <c r="A27" s="6" t="s">
        <v>28</v>
      </c>
      <c r="B27" s="7">
        <v>3</v>
      </c>
      <c r="C27" s="8">
        <f t="shared" si="0"/>
        <v>3.90625E-3</v>
      </c>
    </row>
    <row r="28" spans="1:3">
      <c r="A28" s="6" t="s">
        <v>29</v>
      </c>
      <c r="B28" s="7">
        <v>1</v>
      </c>
      <c r="C28" s="8">
        <f t="shared" si="0"/>
        <v>1.3020833333333333E-3</v>
      </c>
    </row>
    <row r="29" spans="1:3">
      <c r="A29" s="6" t="s">
        <v>30</v>
      </c>
      <c r="B29" s="7">
        <v>4</v>
      </c>
      <c r="C29" s="8">
        <f t="shared" si="0"/>
        <v>5.208333333333333E-3</v>
      </c>
    </row>
    <row r="30" spans="1:3">
      <c r="A30" s="6" t="s">
        <v>31</v>
      </c>
      <c r="B30" s="7">
        <v>36</v>
      </c>
      <c r="C30" s="8">
        <f t="shared" si="0"/>
        <v>4.6875E-2</v>
      </c>
    </row>
    <row r="31" spans="1:3">
      <c r="A31" s="6" t="s">
        <v>32</v>
      </c>
      <c r="B31" s="7">
        <v>2</v>
      </c>
      <c r="C31" s="8">
        <f t="shared" si="0"/>
        <v>2.6041666666666665E-3</v>
      </c>
    </row>
    <row r="32" spans="1:3">
      <c r="A32" s="6" t="s">
        <v>33</v>
      </c>
      <c r="B32" s="7">
        <v>1</v>
      </c>
      <c r="C32" s="8">
        <f t="shared" si="0"/>
        <v>1.3020833333333333E-3</v>
      </c>
    </row>
    <row r="33" spans="1:3">
      <c r="A33" s="6" t="s">
        <v>34</v>
      </c>
      <c r="B33" s="7">
        <v>57</v>
      </c>
      <c r="C33" s="8">
        <f t="shared" si="0"/>
        <v>7.421875E-2</v>
      </c>
    </row>
    <row r="34" spans="1:3">
      <c r="A34" s="6" t="s">
        <v>35</v>
      </c>
      <c r="B34" s="7">
        <v>37</v>
      </c>
      <c r="C34" s="8">
        <f t="shared" si="0"/>
        <v>4.8177083333333336E-2</v>
      </c>
    </row>
    <row r="35" spans="1:3">
      <c r="A35" s="6" t="s">
        <v>36</v>
      </c>
      <c r="B35" s="7">
        <v>132</v>
      </c>
      <c r="C35" s="8">
        <f t="shared" si="0"/>
        <v>0.171875</v>
      </c>
    </row>
    <row r="36" spans="1:3">
      <c r="A36" s="9" t="s">
        <v>37</v>
      </c>
      <c r="B36" s="10">
        <f>SUM(B6:B35)</f>
        <v>768</v>
      </c>
      <c r="C36" s="11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13AD-4BDA-4BDC-A714-BF37A768BEAD}">
  <dimension ref="A1:C79"/>
  <sheetViews>
    <sheetView tabSelected="1" topLeftCell="A60" workbookViewId="0">
      <selection activeCell="B76" sqref="B76"/>
    </sheetView>
  </sheetViews>
  <sheetFormatPr defaultRowHeight="15"/>
  <cols>
    <col min="1" max="1" width="43" customWidth="1"/>
    <col min="2" max="3" width="20.85546875" style="24" customWidth="1"/>
    <col min="4" max="4" width="20.85546875" customWidth="1"/>
  </cols>
  <sheetData>
    <row r="1" spans="1:3" ht="18.75">
      <c r="A1" s="14" t="s">
        <v>38</v>
      </c>
      <c r="B1" s="23"/>
      <c r="C1" s="23"/>
    </row>
    <row r="2" spans="1:3" ht="18.75">
      <c r="A2" s="14" t="s">
        <v>39</v>
      </c>
      <c r="B2" s="23"/>
      <c r="C2" s="23"/>
    </row>
    <row r="3" spans="1:3">
      <c r="A3" t="s">
        <v>2</v>
      </c>
    </row>
    <row r="4" spans="1:3">
      <c r="A4" s="12" t="s">
        <v>3</v>
      </c>
      <c r="B4" s="13" t="s">
        <v>4</v>
      </c>
      <c r="C4" s="13" t="s">
        <v>5</v>
      </c>
    </row>
    <row r="5" spans="1:3">
      <c r="A5" s="16" t="s">
        <v>40</v>
      </c>
      <c r="B5" s="25">
        <f>'Numero di imprese'!B5</f>
        <v>433</v>
      </c>
      <c r="C5" s="26">
        <f>B5/$B$10</f>
        <v>0.56380208333333337</v>
      </c>
    </row>
    <row r="6" spans="1:3">
      <c r="A6" s="16" t="s">
        <v>41</v>
      </c>
      <c r="B6" s="25">
        <f>'Numero di imprese'!B24</f>
        <v>23</v>
      </c>
      <c r="C6" s="26">
        <f t="shared" ref="C6:C10" si="0">B6/$B$10</f>
        <v>2.9947916666666668E-2</v>
      </c>
    </row>
    <row r="7" spans="1:3">
      <c r="A7" s="16" t="s">
        <v>42</v>
      </c>
      <c r="B7" s="25">
        <f>'Numero di imprese'!B25+'Numero di imprese'!B26</f>
        <v>39</v>
      </c>
      <c r="C7" s="26">
        <f t="shared" si="0"/>
        <v>5.078125E-2</v>
      </c>
    </row>
    <row r="8" spans="1:3">
      <c r="A8" s="16" t="s">
        <v>43</v>
      </c>
      <c r="B8" s="25">
        <f>'Numero di imprese'!B27+'Numero di imprese'!B28+'Numero di imprese'!B29+'Numero di imprese'!B30+'Numero di imprese'!B31+'Numero di imprese'!B32</f>
        <v>47</v>
      </c>
      <c r="C8" s="26">
        <f t="shared" si="0"/>
        <v>6.1197916666666664E-2</v>
      </c>
    </row>
    <row r="9" spans="1:3">
      <c r="A9" s="16" t="s">
        <v>44</v>
      </c>
      <c r="B9" s="25">
        <f>'Numero di imprese'!B33+'Numero di imprese'!B34+'Numero di imprese'!B35</f>
        <v>226</v>
      </c>
      <c r="C9" s="26">
        <f t="shared" si="0"/>
        <v>0.29427083333333331</v>
      </c>
    </row>
    <row r="10" spans="1:3">
      <c r="A10" s="17" t="s">
        <v>45</v>
      </c>
      <c r="B10" s="27">
        <f>SUM(B5:B9)</f>
        <v>768</v>
      </c>
      <c r="C10" s="28">
        <f t="shared" si="0"/>
        <v>1</v>
      </c>
    </row>
    <row r="21" spans="1:3" ht="18.75">
      <c r="A21" s="14" t="s">
        <v>46</v>
      </c>
      <c r="B21" s="23"/>
      <c r="C21" s="23"/>
    </row>
    <row r="22" spans="1:3" ht="18.75">
      <c r="A22" s="14" t="s">
        <v>47</v>
      </c>
      <c r="B22" s="23"/>
      <c r="C22" s="23"/>
    </row>
    <row r="23" spans="1:3">
      <c r="A23" t="s">
        <v>2</v>
      </c>
    </row>
    <row r="24" spans="1:3">
      <c r="A24" s="12" t="s">
        <v>3</v>
      </c>
      <c r="B24" s="13" t="s">
        <v>4</v>
      </c>
      <c r="C24" s="13" t="s">
        <v>5</v>
      </c>
    </row>
    <row r="25" spans="1:3">
      <c r="A25" s="16" t="s">
        <v>48</v>
      </c>
      <c r="B25" s="29">
        <v>60</v>
      </c>
      <c r="C25" s="30">
        <f>B25/$B$43</f>
        <v>0.13856812933025403</v>
      </c>
    </row>
    <row r="26" spans="1:3">
      <c r="A26" s="16" t="s">
        <v>49</v>
      </c>
      <c r="B26" s="29">
        <v>22</v>
      </c>
      <c r="C26" s="30">
        <f t="shared" ref="C26:C43" si="1">B26/$B$43</f>
        <v>5.0808314087759814E-2</v>
      </c>
    </row>
    <row r="27" spans="1:3">
      <c r="A27" s="16" t="s">
        <v>50</v>
      </c>
      <c r="B27" s="29">
        <v>78</v>
      </c>
      <c r="C27" s="30">
        <f t="shared" si="1"/>
        <v>0.18013856812933027</v>
      </c>
    </row>
    <row r="28" spans="1:3">
      <c r="A28" s="16" t="s">
        <v>51</v>
      </c>
      <c r="B28" s="29">
        <v>37</v>
      </c>
      <c r="C28" s="30">
        <f t="shared" si="1"/>
        <v>8.5450346420323328E-2</v>
      </c>
    </row>
    <row r="29" spans="1:3">
      <c r="A29" s="16" t="s">
        <v>52</v>
      </c>
      <c r="B29" s="29">
        <v>24</v>
      </c>
      <c r="C29" s="30">
        <f t="shared" si="1"/>
        <v>5.5427251732101619E-2</v>
      </c>
    </row>
    <row r="30" spans="1:3">
      <c r="A30" s="16" t="s">
        <v>53</v>
      </c>
      <c r="B30" s="29">
        <v>1</v>
      </c>
      <c r="C30" s="30">
        <f t="shared" si="1"/>
        <v>2.3094688221709007E-3</v>
      </c>
    </row>
    <row r="31" spans="1:3">
      <c r="A31" s="16" t="s">
        <v>54</v>
      </c>
      <c r="B31" s="29">
        <v>17</v>
      </c>
      <c r="C31" s="30">
        <f t="shared" si="1"/>
        <v>3.9260969976905313E-2</v>
      </c>
    </row>
    <row r="32" spans="1:3">
      <c r="A32" s="16" t="s">
        <v>55</v>
      </c>
      <c r="B32" s="29">
        <v>1</v>
      </c>
      <c r="C32" s="30">
        <f t="shared" si="1"/>
        <v>2.3094688221709007E-3</v>
      </c>
    </row>
    <row r="33" spans="1:3">
      <c r="A33" s="16" t="s">
        <v>56</v>
      </c>
      <c r="B33" s="29">
        <v>6</v>
      </c>
      <c r="C33" s="30">
        <f t="shared" si="1"/>
        <v>1.3856812933025405E-2</v>
      </c>
    </row>
    <row r="34" spans="1:3">
      <c r="A34" s="16" t="s">
        <v>57</v>
      </c>
      <c r="B34" s="29">
        <v>47</v>
      </c>
      <c r="C34" s="30">
        <f t="shared" si="1"/>
        <v>0.10854503464203233</v>
      </c>
    </row>
    <row r="35" spans="1:3">
      <c r="A35" s="16" t="s">
        <v>58</v>
      </c>
      <c r="B35" s="29">
        <v>34</v>
      </c>
      <c r="C35" s="30">
        <f t="shared" si="1"/>
        <v>7.8521939953810627E-2</v>
      </c>
    </row>
    <row r="36" spans="1:3">
      <c r="A36" s="16" t="s">
        <v>59</v>
      </c>
      <c r="B36" s="29">
        <v>1</v>
      </c>
      <c r="C36" s="30">
        <f t="shared" si="1"/>
        <v>2.3094688221709007E-3</v>
      </c>
    </row>
    <row r="37" spans="1:3">
      <c r="A37" s="16" t="s">
        <v>60</v>
      </c>
      <c r="B37" s="29">
        <v>3</v>
      </c>
      <c r="C37" s="30">
        <f t="shared" si="1"/>
        <v>6.9284064665127024E-3</v>
      </c>
    </row>
    <row r="38" spans="1:3">
      <c r="A38" s="16" t="s">
        <v>61</v>
      </c>
      <c r="B38" s="29">
        <v>3</v>
      </c>
      <c r="C38" s="30">
        <f t="shared" si="1"/>
        <v>6.9284064665127024E-3</v>
      </c>
    </row>
    <row r="39" spans="1:3">
      <c r="A39" s="16" t="s">
        <v>62</v>
      </c>
      <c r="B39" s="29">
        <v>1</v>
      </c>
      <c r="C39" s="30">
        <f t="shared" si="1"/>
        <v>2.3094688221709007E-3</v>
      </c>
    </row>
    <row r="40" spans="1:3">
      <c r="A40" s="16" t="s">
        <v>63</v>
      </c>
      <c r="B40" s="29">
        <v>23</v>
      </c>
      <c r="C40" s="30">
        <f t="shared" si="1"/>
        <v>5.3117782909930716E-2</v>
      </c>
    </row>
    <row r="41" spans="1:3">
      <c r="A41" s="16" t="s">
        <v>64</v>
      </c>
      <c r="B41" s="29">
        <v>73</v>
      </c>
      <c r="C41" s="26">
        <f t="shared" si="1"/>
        <v>0.16859122401847576</v>
      </c>
    </row>
    <row r="42" spans="1:3">
      <c r="A42" s="16" t="s">
        <v>65</v>
      </c>
      <c r="B42" s="29">
        <v>2</v>
      </c>
      <c r="C42" s="26">
        <f t="shared" si="1"/>
        <v>4.6189376443418013E-3</v>
      </c>
    </row>
    <row r="43" spans="1:3">
      <c r="A43" s="17" t="s">
        <v>45</v>
      </c>
      <c r="B43" s="27">
        <f>SUM(B25:B42)</f>
        <v>433</v>
      </c>
      <c r="C43" s="28">
        <f t="shared" si="1"/>
        <v>1</v>
      </c>
    </row>
    <row r="48" spans="1:3" ht="18.75">
      <c r="A48" s="14" t="s">
        <v>66</v>
      </c>
    </row>
    <row r="49" spans="1:3" ht="18.75">
      <c r="A49" s="14" t="s">
        <v>67</v>
      </c>
    </row>
    <row r="50" spans="1:3">
      <c r="A50" t="s">
        <v>2</v>
      </c>
    </row>
    <row r="51" spans="1:3">
      <c r="A51" s="12" t="s">
        <v>3</v>
      </c>
      <c r="B51" s="13" t="s">
        <v>4</v>
      </c>
      <c r="C51" s="13" t="s">
        <v>5</v>
      </c>
    </row>
    <row r="52" spans="1:3">
      <c r="A52" s="18" t="s">
        <v>68</v>
      </c>
      <c r="B52" s="31">
        <v>1</v>
      </c>
      <c r="C52" s="30">
        <f t="shared" ref="C52:C61" si="2">B52/$B$43</f>
        <v>2.3094688221709007E-3</v>
      </c>
    </row>
    <row r="53" spans="1:3" ht="30">
      <c r="A53" s="18" t="s">
        <v>69</v>
      </c>
      <c r="B53" s="31">
        <v>29</v>
      </c>
      <c r="C53" s="30">
        <f t="shared" si="2"/>
        <v>6.6974595842956119E-2</v>
      </c>
    </row>
    <row r="54" spans="1:3">
      <c r="A54" s="18" t="s">
        <v>70</v>
      </c>
      <c r="B54" s="31">
        <v>7</v>
      </c>
      <c r="C54" s="30">
        <f t="shared" si="2"/>
        <v>1.6166281755196306E-2</v>
      </c>
    </row>
    <row r="55" spans="1:3">
      <c r="A55" s="18" t="s">
        <v>71</v>
      </c>
      <c r="B55" s="31">
        <v>13</v>
      </c>
      <c r="C55" s="30">
        <f t="shared" si="2"/>
        <v>3.0023094688221709E-2</v>
      </c>
    </row>
    <row r="56" spans="1:3" ht="30">
      <c r="A56" s="18" t="s">
        <v>72</v>
      </c>
      <c r="B56" s="31">
        <v>1</v>
      </c>
      <c r="C56" s="30">
        <f t="shared" si="2"/>
        <v>2.3094688221709007E-3</v>
      </c>
    </row>
    <row r="57" spans="1:3">
      <c r="A57" s="18" t="s">
        <v>73</v>
      </c>
      <c r="B57" s="31">
        <v>4</v>
      </c>
      <c r="C57" s="30">
        <f t="shared" si="2"/>
        <v>9.2378752886836026E-3</v>
      </c>
    </row>
    <row r="58" spans="1:3">
      <c r="A58" s="18" t="s">
        <v>74</v>
      </c>
      <c r="B58" s="31">
        <v>1</v>
      </c>
      <c r="C58" s="30">
        <f t="shared" si="2"/>
        <v>2.3094688221709007E-3</v>
      </c>
    </row>
    <row r="59" spans="1:3" ht="30">
      <c r="A59" s="18" t="s">
        <v>75</v>
      </c>
      <c r="B59" s="31">
        <v>3</v>
      </c>
      <c r="C59" s="30">
        <f t="shared" si="2"/>
        <v>6.9284064665127024E-3</v>
      </c>
    </row>
    <row r="60" spans="1:3">
      <c r="A60" s="18" t="s">
        <v>76</v>
      </c>
      <c r="B60" s="31">
        <v>14</v>
      </c>
      <c r="C60" s="30">
        <f t="shared" si="2"/>
        <v>3.2332563510392612E-2</v>
      </c>
    </row>
    <row r="61" spans="1:3">
      <c r="A61" s="17" t="s">
        <v>45</v>
      </c>
      <c r="B61" s="27">
        <f>SUM(B52:B60)</f>
        <v>73</v>
      </c>
      <c r="C61" s="28">
        <f t="shared" si="2"/>
        <v>0.16859122401847576</v>
      </c>
    </row>
    <row r="72" spans="1:3" ht="18.75">
      <c r="A72" s="14" t="s">
        <v>77</v>
      </c>
    </row>
    <row r="73" spans="1:3" ht="18.75">
      <c r="A73" s="14" t="s">
        <v>78</v>
      </c>
    </row>
    <row r="74" spans="1:3">
      <c r="A74" t="s">
        <v>2</v>
      </c>
    </row>
    <row r="75" spans="1:3">
      <c r="A75" s="12" t="s">
        <v>3</v>
      </c>
      <c r="B75" s="13" t="s">
        <v>4</v>
      </c>
      <c r="C75" s="13" t="s">
        <v>5</v>
      </c>
    </row>
    <row r="76" spans="1:3" s="19" customFormat="1" ht="33" customHeight="1">
      <c r="A76" s="20" t="str">
        <f>'Numero di imprese'!A33</f>
        <v>Attività creative, artistiche e di intrattenimento</v>
      </c>
      <c r="B76" s="31">
        <f>'Numero di imprese'!B33</f>
        <v>57</v>
      </c>
      <c r="C76" s="30">
        <f t="shared" ref="C76:C79" si="3">B76/$B$43</f>
        <v>0.13163972286374134</v>
      </c>
    </row>
    <row r="77" spans="1:3" s="19" customFormat="1" ht="30">
      <c r="A77" s="20" t="str">
        <f>'Numero di imprese'!A34</f>
        <v>Riparazione di computer e di beni per uso personale</v>
      </c>
      <c r="B77" s="31">
        <f>'Numero di imprese'!B34</f>
        <v>37</v>
      </c>
      <c r="C77" s="30">
        <f t="shared" si="3"/>
        <v>8.5450346420323328E-2</v>
      </c>
    </row>
    <row r="78" spans="1:3" s="19" customFormat="1" ht="30">
      <c r="A78" s="20" t="str">
        <f>'Numero di imprese'!A35</f>
        <v>Servizi degli acconciatori, manicure, pedicure e trattamenti estetici</v>
      </c>
      <c r="B78" s="31">
        <f>'Numero di imprese'!B35</f>
        <v>132</v>
      </c>
      <c r="C78" s="30">
        <f t="shared" si="3"/>
        <v>0.30484988452655887</v>
      </c>
    </row>
    <row r="79" spans="1:3">
      <c r="A79" s="17" t="s">
        <v>45</v>
      </c>
      <c r="B79" s="27">
        <f>SUM(B76:B78)</f>
        <v>226</v>
      </c>
      <c r="C79" s="28">
        <f t="shared" si="3"/>
        <v>0.52193995381062352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Raffaele Giardino</dc:creator>
  <cp:keywords/>
  <dc:description/>
  <cp:lastModifiedBy>Gottardi Giovanni</cp:lastModifiedBy>
  <cp:revision/>
  <dcterms:created xsi:type="dcterms:W3CDTF">2021-01-21T10:12:48Z</dcterms:created>
  <dcterms:modified xsi:type="dcterms:W3CDTF">2022-03-11T10:21:56Z</dcterms:modified>
  <cp:category/>
  <cp:contentStatus/>
</cp:coreProperties>
</file>